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28"/>
  </bookViews>
  <sheets>
    <sheet name="2022" sheetId="4" r:id="rId1"/>
    <sheet name="Лист1" sheetId="5" r:id="rId2"/>
  </sheets>
  <calcPr calcId="162913" calcOnSave="0"/>
</workbook>
</file>

<file path=xl/calcChain.xml><?xml version="1.0" encoding="utf-8"?>
<calcChain xmlns="http://schemas.openxmlformats.org/spreadsheetml/2006/main">
  <c r="B43" i="4" l="1"/>
  <c r="B40" i="4" l="1"/>
  <c r="B37" i="4" l="1"/>
  <c r="B34" i="4"/>
  <c r="B31" i="4"/>
  <c r="B14" i="4"/>
  <c r="B10" i="4" s="1"/>
  <c r="B8" i="4" s="1"/>
  <c r="B28" i="4"/>
  <c r="B21" i="4"/>
  <c r="B7" i="4"/>
  <c r="B27" i="4" l="1"/>
  <c r="B6" i="4"/>
  <c r="B50" i="4" l="1"/>
</calcChain>
</file>

<file path=xl/sharedStrings.xml><?xml version="1.0" encoding="utf-8"?>
<sst xmlns="http://schemas.openxmlformats.org/spreadsheetml/2006/main" count="52" uniqueCount="36">
  <si>
    <t>u- сумма "положительной экономии"</t>
  </si>
  <si>
    <t>К2пл- плановое количество потребителей муниципальных услуг</t>
  </si>
  <si>
    <t>К1пл- плановый объем бюджетных средств на выполнение МЗ</t>
  </si>
  <si>
    <t>К1 кассовое - кассовое исполнение на выполнение МЗ</t>
  </si>
  <si>
    <t>К1ф- фактически освоенный объем средств на выполнение МЗ</t>
  </si>
  <si>
    <t xml:space="preserve">Расчет </t>
  </si>
  <si>
    <t>Значение</t>
  </si>
  <si>
    <t>Интерпретация оценки</t>
  </si>
  <si>
    <t>К2ф- фактическое количество потребителей  муниципальных услуг</t>
  </si>
  <si>
    <t>1.Оценка выполнения муниципального задания по критерию "Полнота и эффективность использования средств бюджета"</t>
  </si>
  <si>
    <t>2.Оценка выполнения муниципального задания по критерию "количество потребителей муниципальных услуг"</t>
  </si>
  <si>
    <t>3.Оценка выполнения муниципального задания по критерию "качество оказания муниципальных услуг"</t>
  </si>
  <si>
    <t>Итоговая оценка выполнения муниципального задания</t>
  </si>
  <si>
    <t>Расчет ОЦ итоговая</t>
  </si>
  <si>
    <t>Кассовое исполнение - К1.1 =К1кассовое/К1пл*100%</t>
  </si>
  <si>
    <t>Фактическое освоение - К1.2 =К1ф(расч.)/К1пл*100%</t>
  </si>
  <si>
    <t>Расчетный фактический объем средств - К1ф (расч.)=К1ф+u</t>
  </si>
  <si>
    <t xml:space="preserve">К1= (К1.1+К1.2)/2 </t>
  </si>
  <si>
    <t xml:space="preserve">    экономия в результате проведенных конкурентных закупок</t>
  </si>
  <si>
    <t xml:space="preserve">    экономия по оплате коммунальных услуг</t>
  </si>
  <si>
    <t>К2 =К2ф/К2пл*100%</t>
  </si>
  <si>
    <t>К3=∑К3i/N</t>
  </si>
  <si>
    <t xml:space="preserve">К3плi - плановое значение показателя </t>
  </si>
  <si>
    <t xml:space="preserve">К3фi - фактическое значение показателя </t>
  </si>
  <si>
    <t>в данном столбце оценку выставляет отраслевое управление</t>
  </si>
  <si>
    <r>
      <t xml:space="preserve">4. К3i=К3фi/К3плi*100% - качество оказываемых услуг по показателю </t>
    </r>
    <r>
      <rPr>
        <b/>
        <i/>
        <sz val="11"/>
        <color theme="1"/>
        <rFont val="Times New Roman"/>
        <family val="1"/>
        <charset val="204"/>
      </rPr>
      <t xml:space="preserve">удовлетворенность услугами </t>
    </r>
  </si>
  <si>
    <t xml:space="preserve">6. К3i=К3фi/К3плi*100% - качество оказываемых услуг по показателю доля выпускников, получивших документ об образовании. </t>
  </si>
  <si>
    <t>N -общее число показателей указанных в МЗ на оказание конкретной муниц.услуги</t>
  </si>
  <si>
    <t>5.К3i=К3фi/К3плi*100% - качество оказываемых услуг по показателю доля выпускников, освоивших уровень образования</t>
  </si>
  <si>
    <r>
      <t xml:space="preserve">3. К3i=К3фi/К3плi*100% - качество оказываемых услуг по показателю </t>
    </r>
    <r>
      <rPr>
        <b/>
        <i/>
        <sz val="11"/>
        <color theme="1"/>
        <rFont val="Times New Roman"/>
        <family val="1"/>
        <charset val="204"/>
      </rPr>
      <t>доля обоснованных жалоб</t>
    </r>
  </si>
  <si>
    <r>
      <t xml:space="preserve">2. К3i=К3фi/К3плi*100% - качество оказываемых услуг по показателю </t>
    </r>
    <r>
      <rPr>
        <i/>
        <sz val="11"/>
        <color theme="1"/>
        <rFont val="Times New Roman"/>
        <family val="1"/>
        <charset val="204"/>
      </rPr>
      <t>качество</t>
    </r>
  </si>
  <si>
    <r>
      <t xml:space="preserve">1. К3i=К3фi/К3плi*100% - качество оказываемых услуг по показателю </t>
    </r>
    <r>
      <rPr>
        <sz val="11"/>
        <color theme="1"/>
        <rFont val="Times New Roman"/>
        <family val="1"/>
        <charset val="204"/>
      </rPr>
      <t>успеваемость</t>
    </r>
    <r>
      <rPr>
        <b/>
        <sz val="11"/>
        <color theme="1"/>
        <rFont val="Times New Roman"/>
        <family val="1"/>
        <charset val="204"/>
      </rPr>
      <t xml:space="preserve"> </t>
    </r>
  </si>
  <si>
    <t>Руководитель учреждения_________А.П.Кудряшов</t>
  </si>
  <si>
    <t>847</t>
  </si>
  <si>
    <t>844</t>
  </si>
  <si>
    <t xml:space="preserve">Оценка выполнения муниципального задания муниципального бюджетного общеобразовательного учреждения "Cредняя общеобразовательная школа №20"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</si>
</sst>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4" fontId="2" fillId="0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5" fillId="0" borderId="1" xfId="0" applyFont="1" applyBorder="1"/>
    <xf numFmtId="0" fontId="3" fillId="0" borderId="1" xfId="0" applyFont="1" applyBorder="1" applyAlignment="1">
      <alignment horizontal="center" wrapText="1"/>
    </xf>
    <xf numFmtId="0" fontId="5" fillId="0" borderId="0" xfId="0" applyFont="1"/>
    <xf numFmtId="0" fontId="1" fillId="0" borderId="1" xfId="0" applyFont="1" applyFill="1" applyBorder="1" applyAlignment="1">
      <alignment wrapText="1"/>
    </xf>
    <xf numFmtId="0" fontId="1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2" fontId="1" fillId="0" borderId="1" xfId="0" applyNumberFormat="1" applyFont="1" applyFill="1" applyBorder="1"/>
    <xf numFmtId="2" fontId="2" fillId="0" borderId="1" xfId="0" applyNumberFormat="1" applyFont="1" applyFill="1" applyBorder="1"/>
    <xf numFmtId="0" fontId="2" fillId="0" borderId="1" xfId="0" applyFont="1" applyFill="1" applyBorder="1"/>
    <xf numFmtId="164" fontId="1" fillId="0" borderId="1" xfId="0" applyNumberFormat="1" applyFont="1" applyFill="1" applyBorder="1"/>
    <xf numFmtId="0" fontId="1" fillId="0" borderId="1" xfId="0" applyFont="1" applyFill="1" applyBorder="1"/>
    <xf numFmtId="4" fontId="1" fillId="0" borderId="1" xfId="0" applyNumberFormat="1" applyFont="1" applyFill="1" applyBorder="1" applyAlignment="1">
      <alignment wrapText="1"/>
    </xf>
    <xf numFmtId="0" fontId="2" fillId="0" borderId="0" xfId="0" applyFont="1" applyFill="1"/>
    <xf numFmtId="4" fontId="2" fillId="2" borderId="1" xfId="0" applyNumberFormat="1" applyFont="1" applyFill="1" applyBorder="1" applyAlignment="1">
      <alignment wrapText="1"/>
    </xf>
    <xf numFmtId="49" fontId="0" fillId="2" borderId="2" xfId="0" applyNumberFormat="1" applyFill="1" applyBorder="1" applyAlignment="1">
      <alignment horizontal="center" wrapText="1"/>
    </xf>
    <xf numFmtId="4" fontId="0" fillId="2" borderId="2" xfId="0" applyNumberFormat="1" applyFont="1" applyFill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C52"/>
  <sheetViews>
    <sheetView tabSelected="1" topLeftCell="A41" zoomScale="115" zoomScaleNormal="115" workbookViewId="0">
      <selection activeCell="C32" sqref="C32"/>
    </sheetView>
  </sheetViews>
  <sheetFormatPr defaultColWidth="9.109375" defaultRowHeight="13.8" x14ac:dyDescent="0.25"/>
  <cols>
    <col min="1" max="1" width="62.88671875" style="3" customWidth="1"/>
    <col min="2" max="2" width="16.33203125" style="25" customWidth="1"/>
    <col min="3" max="3" width="27.33203125" style="15" customWidth="1"/>
    <col min="4" max="16384" width="9.109375" style="1"/>
  </cols>
  <sheetData>
    <row r="1" spans="1:3" ht="27.75" customHeight="1" x14ac:dyDescent="0.25">
      <c r="A1" s="29" t="s">
        <v>35</v>
      </c>
      <c r="B1" s="29"/>
      <c r="C1" s="29"/>
    </row>
    <row r="3" spans="1:3" ht="29.25" customHeight="1" x14ac:dyDescent="0.25">
      <c r="A3" s="29" t="s">
        <v>9</v>
      </c>
      <c r="B3" s="29"/>
      <c r="C3" s="29"/>
    </row>
    <row r="4" spans="1:3" ht="12" customHeight="1" x14ac:dyDescent="0.25">
      <c r="A4" s="4"/>
      <c r="B4" s="17"/>
      <c r="C4" s="10"/>
    </row>
    <row r="5" spans="1:3" x14ac:dyDescent="0.25">
      <c r="A5" s="5" t="s">
        <v>5</v>
      </c>
      <c r="B5" s="18" t="s">
        <v>6</v>
      </c>
      <c r="C5" s="11" t="s">
        <v>7</v>
      </c>
    </row>
    <row r="6" spans="1:3" ht="45" customHeight="1" x14ac:dyDescent="0.25">
      <c r="A6" s="2" t="s">
        <v>17</v>
      </c>
      <c r="B6" s="19">
        <f>(B7+B8)/2</f>
        <v>98.979939364938261</v>
      </c>
      <c r="C6" s="12" t="s">
        <v>24</v>
      </c>
    </row>
    <row r="7" spans="1:3" x14ac:dyDescent="0.25">
      <c r="A7" s="6" t="s">
        <v>14</v>
      </c>
      <c r="B7" s="20">
        <f>B11/B12*100</f>
        <v>98.944976654066068</v>
      </c>
      <c r="C7" s="13"/>
    </row>
    <row r="8" spans="1:3" x14ac:dyDescent="0.25">
      <c r="A8" s="6" t="s">
        <v>15</v>
      </c>
      <c r="B8" s="20">
        <f>B10/B12*100</f>
        <v>99.014902075810454</v>
      </c>
      <c r="C8" s="13"/>
    </row>
    <row r="9" spans="1:3" ht="9" customHeight="1" x14ac:dyDescent="0.25">
      <c r="A9" s="6"/>
      <c r="B9" s="21"/>
      <c r="C9" s="13"/>
    </row>
    <row r="10" spans="1:3" x14ac:dyDescent="0.25">
      <c r="A10" s="6" t="s">
        <v>16</v>
      </c>
      <c r="B10" s="7">
        <f>B13+B14</f>
        <v>60400991.589999996</v>
      </c>
      <c r="C10" s="13"/>
    </row>
    <row r="11" spans="1:3" x14ac:dyDescent="0.25">
      <c r="A11" s="6" t="s">
        <v>3</v>
      </c>
      <c r="B11" s="26">
        <v>60358335.740000002</v>
      </c>
      <c r="C11" s="13"/>
    </row>
    <row r="12" spans="1:3" x14ac:dyDescent="0.25">
      <c r="A12" s="6" t="s">
        <v>2</v>
      </c>
      <c r="B12" s="26">
        <v>61001920.240000002</v>
      </c>
      <c r="C12" s="13"/>
    </row>
    <row r="13" spans="1:3" x14ac:dyDescent="0.25">
      <c r="A13" s="6" t="s">
        <v>4</v>
      </c>
      <c r="B13" s="26">
        <v>60375106.259999998</v>
      </c>
      <c r="C13" s="13"/>
    </row>
    <row r="14" spans="1:3" x14ac:dyDescent="0.25">
      <c r="A14" s="6" t="s">
        <v>0</v>
      </c>
      <c r="B14" s="7">
        <f>B15+B16</f>
        <v>25885.33</v>
      </c>
      <c r="C14" s="13"/>
    </row>
    <row r="15" spans="1:3" ht="36.75" customHeight="1" x14ac:dyDescent="0.25">
      <c r="A15" s="8" t="s">
        <v>18</v>
      </c>
      <c r="B15" s="26">
        <v>25885.33</v>
      </c>
      <c r="C15" s="13"/>
    </row>
    <row r="16" spans="1:3" x14ac:dyDescent="0.25">
      <c r="A16" s="8" t="s">
        <v>19</v>
      </c>
      <c r="B16" s="26">
        <v>0</v>
      </c>
      <c r="C16" s="13"/>
    </row>
    <row r="17" spans="1:3" x14ac:dyDescent="0.25">
      <c r="A17" s="6"/>
      <c r="B17" s="21"/>
      <c r="C17" s="13"/>
    </row>
    <row r="18" spans="1:3" x14ac:dyDescent="0.25">
      <c r="A18" s="6"/>
      <c r="B18" s="21"/>
      <c r="C18" s="13"/>
    </row>
    <row r="19" spans="1:3" ht="29.25" customHeight="1" x14ac:dyDescent="0.25">
      <c r="A19" s="30" t="s">
        <v>10</v>
      </c>
      <c r="B19" s="30"/>
      <c r="C19" s="30"/>
    </row>
    <row r="20" spans="1:3" x14ac:dyDescent="0.25">
      <c r="A20" s="5" t="s">
        <v>5</v>
      </c>
      <c r="B20" s="18" t="s">
        <v>6</v>
      </c>
      <c r="C20" s="11" t="s">
        <v>7</v>
      </c>
    </row>
    <row r="21" spans="1:3" ht="29.25" customHeight="1" x14ac:dyDescent="0.25">
      <c r="A21" s="2" t="s">
        <v>20</v>
      </c>
      <c r="B21" s="22">
        <f>B22/B23*100</f>
        <v>100.35545023696682</v>
      </c>
      <c r="C21" s="14"/>
    </row>
    <row r="22" spans="1:3" ht="33.75" customHeight="1" x14ac:dyDescent="0.3">
      <c r="A22" s="6" t="s">
        <v>8</v>
      </c>
      <c r="B22" s="27" t="s">
        <v>33</v>
      </c>
      <c r="C22" s="13"/>
    </row>
    <row r="23" spans="1:3" ht="32.25" customHeight="1" x14ac:dyDescent="0.3">
      <c r="A23" s="6" t="s">
        <v>1</v>
      </c>
      <c r="B23" s="27" t="s">
        <v>34</v>
      </c>
      <c r="C23" s="13"/>
    </row>
    <row r="24" spans="1:3" ht="12" customHeight="1" x14ac:dyDescent="0.25">
      <c r="A24" s="6"/>
      <c r="B24" s="21"/>
      <c r="C24" s="13"/>
    </row>
    <row r="25" spans="1:3" ht="24" customHeight="1" x14ac:dyDescent="0.25">
      <c r="A25" s="31" t="s">
        <v>11</v>
      </c>
      <c r="B25" s="31"/>
      <c r="C25" s="31"/>
    </row>
    <row r="26" spans="1:3" ht="21" customHeight="1" x14ac:dyDescent="0.25">
      <c r="A26" s="5" t="s">
        <v>5</v>
      </c>
      <c r="B26" s="18" t="s">
        <v>6</v>
      </c>
      <c r="C26" s="11" t="s">
        <v>7</v>
      </c>
    </row>
    <row r="27" spans="1:3" ht="30" customHeight="1" x14ac:dyDescent="0.25">
      <c r="A27" s="2" t="s">
        <v>21</v>
      </c>
      <c r="B27" s="22">
        <f>(B28+B31+B34+B37+B40+B43)/B46</f>
        <v>97.447051282051277</v>
      </c>
      <c r="C27" s="14"/>
    </row>
    <row r="28" spans="1:3" ht="45.75" customHeight="1" x14ac:dyDescent="0.25">
      <c r="A28" s="2" t="s">
        <v>31</v>
      </c>
      <c r="B28" s="22">
        <f>B29/B30*100</f>
        <v>99.59</v>
      </c>
      <c r="C28" s="14"/>
    </row>
    <row r="29" spans="1:3" ht="14.4" x14ac:dyDescent="0.3">
      <c r="A29" s="9" t="s">
        <v>23</v>
      </c>
      <c r="B29" s="28">
        <v>99.59</v>
      </c>
      <c r="C29" s="13"/>
    </row>
    <row r="30" spans="1:3" ht="14.4" x14ac:dyDescent="0.3">
      <c r="A30" s="9" t="s">
        <v>22</v>
      </c>
      <c r="B30" s="28">
        <v>100</v>
      </c>
      <c r="C30" s="13"/>
    </row>
    <row r="31" spans="1:3" ht="48.75" customHeight="1" x14ac:dyDescent="0.25">
      <c r="A31" s="2" t="s">
        <v>30</v>
      </c>
      <c r="B31" s="23">
        <f>B32/B33*100</f>
        <v>85.092307692307699</v>
      </c>
      <c r="C31" s="13"/>
    </row>
    <row r="32" spans="1:3" ht="34.5" customHeight="1" x14ac:dyDescent="0.3">
      <c r="A32" s="9" t="s">
        <v>23</v>
      </c>
      <c r="B32" s="28">
        <v>55.31</v>
      </c>
      <c r="C32" s="13"/>
    </row>
    <row r="33" spans="1:3" ht="36" customHeight="1" x14ac:dyDescent="0.3">
      <c r="A33" s="9" t="s">
        <v>22</v>
      </c>
      <c r="B33" s="28">
        <v>65</v>
      </c>
      <c r="C33" s="13"/>
    </row>
    <row r="34" spans="1:3" ht="54" customHeight="1" x14ac:dyDescent="0.3">
      <c r="A34" s="2" t="s">
        <v>29</v>
      </c>
      <c r="B34" s="23">
        <f>B35/B36*100</f>
        <v>100</v>
      </c>
      <c r="C34" s="13"/>
    </row>
    <row r="35" spans="1:3" ht="39" customHeight="1" x14ac:dyDescent="0.25">
      <c r="A35" s="9" t="s">
        <v>23</v>
      </c>
      <c r="B35" s="26">
        <v>100</v>
      </c>
      <c r="C35" s="13"/>
    </row>
    <row r="36" spans="1:3" ht="34.5" customHeight="1" x14ac:dyDescent="0.25">
      <c r="A36" s="9" t="s">
        <v>22</v>
      </c>
      <c r="B36" s="26">
        <v>100</v>
      </c>
      <c r="C36" s="13"/>
    </row>
    <row r="37" spans="1:3" ht="49.5" customHeight="1" x14ac:dyDescent="0.3">
      <c r="A37" s="2" t="s">
        <v>25</v>
      </c>
      <c r="B37" s="23">
        <f>B38/B39*100</f>
        <v>100</v>
      </c>
      <c r="C37" s="13"/>
    </row>
    <row r="38" spans="1:3" ht="34.5" customHeight="1" x14ac:dyDescent="0.25">
      <c r="A38" s="9" t="s">
        <v>23</v>
      </c>
      <c r="B38" s="26">
        <v>100</v>
      </c>
      <c r="C38" s="13"/>
    </row>
    <row r="39" spans="1:3" ht="30.75" customHeight="1" x14ac:dyDescent="0.25">
      <c r="A39" s="9" t="s">
        <v>22</v>
      </c>
      <c r="B39" s="26">
        <v>100</v>
      </c>
      <c r="C39" s="13"/>
    </row>
    <row r="40" spans="1:3" ht="44.25" customHeight="1" x14ac:dyDescent="0.25">
      <c r="A40" s="2" t="s">
        <v>28</v>
      </c>
      <c r="B40" s="23">
        <f>B41/B42*100</f>
        <v>100</v>
      </c>
      <c r="C40" s="13"/>
    </row>
    <row r="41" spans="1:3" ht="44.25" customHeight="1" x14ac:dyDescent="0.25">
      <c r="A41" s="9" t="s">
        <v>23</v>
      </c>
      <c r="B41" s="26">
        <v>100</v>
      </c>
      <c r="C41" s="13"/>
    </row>
    <row r="42" spans="1:3" ht="44.25" customHeight="1" x14ac:dyDescent="0.25">
      <c r="A42" s="9" t="s">
        <v>22</v>
      </c>
      <c r="B42" s="26">
        <v>100</v>
      </c>
      <c r="C42" s="13"/>
    </row>
    <row r="43" spans="1:3" ht="44.25" customHeight="1" x14ac:dyDescent="0.25">
      <c r="A43" s="16" t="s">
        <v>26</v>
      </c>
      <c r="B43" s="24">
        <f>B44/B45*100</f>
        <v>100</v>
      </c>
      <c r="C43" s="13"/>
    </row>
    <row r="44" spans="1:3" ht="44.25" customHeight="1" x14ac:dyDescent="0.25">
      <c r="A44" s="9" t="s">
        <v>23</v>
      </c>
      <c r="B44" s="26">
        <v>100</v>
      </c>
      <c r="C44" s="13"/>
    </row>
    <row r="45" spans="1:3" ht="44.25" customHeight="1" x14ac:dyDescent="0.25">
      <c r="A45" s="9" t="s">
        <v>22</v>
      </c>
      <c r="B45" s="26">
        <v>100</v>
      </c>
      <c r="C45" s="13"/>
    </row>
    <row r="46" spans="1:3" ht="27.6" x14ac:dyDescent="0.25">
      <c r="A46" s="6" t="s">
        <v>27</v>
      </c>
      <c r="B46" s="26">
        <v>6</v>
      </c>
      <c r="C46" s="13"/>
    </row>
    <row r="47" spans="1:3" x14ac:dyDescent="0.25">
      <c r="A47" s="6"/>
      <c r="B47" s="7"/>
      <c r="C47" s="13"/>
    </row>
    <row r="48" spans="1:3" x14ac:dyDescent="0.25">
      <c r="A48" s="32" t="s">
        <v>12</v>
      </c>
      <c r="B48" s="32"/>
      <c r="C48" s="32"/>
    </row>
    <row r="49" spans="1:3" ht="11.25" customHeight="1" x14ac:dyDescent="0.25">
      <c r="A49" s="6"/>
      <c r="B49" s="21"/>
      <c r="C49" s="13"/>
    </row>
    <row r="50" spans="1:3" ht="28.5" customHeight="1" x14ac:dyDescent="0.25">
      <c r="A50" s="2" t="s">
        <v>13</v>
      </c>
      <c r="B50" s="19">
        <f>(B6+B21+B27)/3</f>
        <v>98.927480294652128</v>
      </c>
      <c r="C50" s="12"/>
    </row>
    <row r="52" spans="1:3" x14ac:dyDescent="0.25">
      <c r="A52" s="3" t="s">
        <v>32</v>
      </c>
    </row>
  </sheetData>
  <mergeCells count="5">
    <mergeCell ref="A1:C1"/>
    <mergeCell ref="A3:C3"/>
    <mergeCell ref="A19:C19"/>
    <mergeCell ref="A25:C25"/>
    <mergeCell ref="A48:C48"/>
  </mergeCells>
  <pageMargins left="0.70866141732283472" right="0.70866141732283472" top="0.35433070866141736" bottom="0.35433070866141736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2023-02-06T12:45:31Z</dcterms:modified>
</cp:coreProperties>
</file>